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diaVS\Downloads\"/>
    </mc:Choice>
  </mc:AlternateContent>
  <bookViews>
    <workbookView xWindow="360" yWindow="15" windowWidth="205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7" i="1" l="1"/>
  <c r="I187" i="1"/>
  <c r="H187" i="1"/>
  <c r="G187" i="1"/>
  <c r="J149" i="1"/>
  <c r="I149" i="1"/>
  <c r="H149" i="1"/>
  <c r="G149" i="1"/>
  <c r="J54" i="1"/>
  <c r="I54" i="1"/>
  <c r="H54" i="1"/>
  <c r="G54" i="1"/>
  <c r="J178" i="1"/>
  <c r="I178" i="1"/>
  <c r="H178" i="1"/>
  <c r="G178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76" i="1" l="1"/>
  <c r="J195" i="1"/>
  <c r="I43" i="1"/>
  <c r="L62" i="1"/>
  <c r="L196" i="1" s="1"/>
  <c r="G81" i="1"/>
  <c r="I100" i="1"/>
  <c r="L119" i="1"/>
  <c r="G138" i="1"/>
  <c r="I157" i="1"/>
  <c r="L176" i="1"/>
  <c r="G195" i="1"/>
  <c r="J157" i="1"/>
  <c r="H157" i="1"/>
  <c r="F157" i="1"/>
  <c r="J138" i="1"/>
  <c r="H138" i="1"/>
  <c r="F138" i="1"/>
  <c r="J119" i="1"/>
  <c r="H119" i="1"/>
  <c r="F119" i="1"/>
  <c r="J100" i="1"/>
  <c r="H100" i="1"/>
  <c r="F100" i="1"/>
  <c r="H81" i="1"/>
  <c r="F62" i="1"/>
  <c r="H62" i="1"/>
  <c r="H43" i="1"/>
  <c r="F43" i="1"/>
  <c r="J81" i="1"/>
  <c r="J62" i="1"/>
  <c r="J43" i="1"/>
  <c r="J24" i="1"/>
  <c r="I24" i="1"/>
  <c r="I196" i="1" s="1"/>
  <c r="H24" i="1"/>
  <c r="G24" i="1"/>
  <c r="F24" i="1"/>
  <c r="G196" i="1" l="1"/>
  <c r="H196" i="1"/>
  <c r="F196" i="1"/>
  <c r="J196" i="1"/>
</calcChain>
</file>

<file path=xl/sharedStrings.xml><?xml version="1.0" encoding="utf-8"?>
<sst xmlns="http://schemas.openxmlformats.org/spreadsheetml/2006/main" count="371" uniqueCount="120">
  <si>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</si>
  <si>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</si>
  <si>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</si>
  <si>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</si>
  <si>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</si>
  <si>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</si>
  <si>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</si>
  <si>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</si>
  <si>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</si>
  <si>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</si>
  <si>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</si>
  <si>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</si>
  <si>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</si>
  <si>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</si>
  <si>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</si>
  <si>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</si>
  <si>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</si>
  <si>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</si>
  <si>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</si>
  <si>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</si>
  <si>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</si>
  <si>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</si>
  <si>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</si>
  <si>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</si>
  <si>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</si>
  <si>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</si>
  <si>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</si>
  <si>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</si>
  <si>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</si>
  <si>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</si>
  <si>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</si>
  <si>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</si>
  <si>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</si>
  <si>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</si>
  <si>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</si>
  <si>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</si>
  <si>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</si>
  <si>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</si>
  <si>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</si>
  <si>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- </t>
  </si>
  <si>
    <t>Каша гречневая молочная вязкая с м.сл</t>
  </si>
  <si>
    <t>Чай с сахаром</t>
  </si>
  <si>
    <t>Хлеб пшеничный</t>
  </si>
  <si>
    <t>сб. 2011 №173</t>
  </si>
  <si>
    <t>сб. 2011 №376</t>
  </si>
  <si>
    <t>Икра кабачковая</t>
  </si>
  <si>
    <t>Суп гороховый</t>
  </si>
  <si>
    <t>Овощное рагу</t>
  </si>
  <si>
    <t>Биточек мясной</t>
  </si>
  <si>
    <t>Компот из сухофруктов</t>
  </si>
  <si>
    <t>Хлеб ржаной (ржано-пшеничный)</t>
  </si>
  <si>
    <t>60</t>
  </si>
  <si>
    <t>250</t>
  </si>
  <si>
    <t>Омлет натуральный</t>
  </si>
  <si>
    <t>Горошек зеленый консервированный</t>
  </si>
  <si>
    <t>Кофейный напиток</t>
  </si>
  <si>
    <t>Каша рисовая молочная с м.сл</t>
  </si>
  <si>
    <t>Бутерброд с ветчиной</t>
  </si>
  <si>
    <t>Каша дружба молочная с м.сл</t>
  </si>
  <si>
    <t>Яйцо вареное</t>
  </si>
  <si>
    <t>Макаронные изделия с тертым сыром</t>
  </si>
  <si>
    <t>Каша пшенная молочная вязкая с м.сл</t>
  </si>
  <si>
    <t>Сыр</t>
  </si>
  <si>
    <t>Каша овсяная молочная вязка с м.сл</t>
  </si>
  <si>
    <t>Запеканка творожная со сгущеным молоком</t>
  </si>
  <si>
    <t>Макаронные изделия</t>
  </si>
  <si>
    <t>Биточек мясной с соусом</t>
  </si>
  <si>
    <t>Салат из свежей капусты</t>
  </si>
  <si>
    <t>Борщ</t>
  </si>
  <si>
    <t>Рис отварной</t>
  </si>
  <si>
    <t>Котлета рыбная с соусом</t>
  </si>
  <si>
    <t>Кисель "Витаминизированный"</t>
  </si>
  <si>
    <t>Салат свекольный</t>
  </si>
  <si>
    <t>Суп картофельный с крупой</t>
  </si>
  <si>
    <t>Макаронные изделия отварные</t>
  </si>
  <si>
    <t>Салат "Витаминный"</t>
  </si>
  <si>
    <t>Суп рыбный</t>
  </si>
  <si>
    <t>Плов</t>
  </si>
  <si>
    <t>Винегрет</t>
  </si>
  <si>
    <t>Щи из свежей капусты</t>
  </si>
  <si>
    <t>Каша гречневая рассыпчатая</t>
  </si>
  <si>
    <t>Печень по-строгановски с соусом</t>
  </si>
  <si>
    <t>Напиток "Витаминизированный"</t>
  </si>
  <si>
    <t>Суп овощной</t>
  </si>
  <si>
    <t>Тефтели мясные с соусом</t>
  </si>
  <si>
    <t>Рассольник "Ленинградский"</t>
  </si>
  <si>
    <t>Пюре картофельное с м.сл.</t>
  </si>
  <si>
    <t>Котлета из филе кур, запеченая с соусом</t>
  </si>
  <si>
    <t>сб. 2011 №210</t>
  </si>
  <si>
    <t>сб. 2011 №379</t>
  </si>
  <si>
    <t>сб. 2011 №174</t>
  </si>
  <si>
    <t>сб.2011 №6</t>
  </si>
  <si>
    <t>сб. 2011№184</t>
  </si>
  <si>
    <t>сб. 2011 №204</t>
  </si>
  <si>
    <t>сб. 2011 №223</t>
  </si>
  <si>
    <t>сб. 2011 №268/ сб. 1996 №528</t>
  </si>
  <si>
    <t>сб. 2011 №202</t>
  </si>
  <si>
    <t>сб. 2011 №102</t>
  </si>
  <si>
    <t>сб. 2011 №268</t>
  </si>
  <si>
    <t>сб. 2011 №143</t>
  </si>
  <si>
    <t>сб. 2011 №349</t>
  </si>
  <si>
    <t>сб. 2011 №45</t>
  </si>
  <si>
    <t>сб. 2011 №82</t>
  </si>
  <si>
    <t>сб2011№234/ сб.1996 №528</t>
  </si>
  <si>
    <t>сб. 2011№304</t>
  </si>
  <si>
    <t>сб. 2011 №52</t>
  </si>
  <si>
    <t>сб. 2011 №98</t>
  </si>
  <si>
    <t>сб. 2011 №101</t>
  </si>
  <si>
    <t>сб. 2011 №244</t>
  </si>
  <si>
    <t>сб. 2011 №67</t>
  </si>
  <si>
    <t>сб. 2011 №88</t>
  </si>
  <si>
    <t>сб. 2011 №255/ сб. 1996 №528</t>
  </si>
  <si>
    <t>сб. 2011 №171</t>
  </si>
  <si>
    <t>сб. 2011 №99</t>
  </si>
  <si>
    <t>сб. 2011 №278</t>
  </si>
  <si>
    <t>сб. 2011 №96</t>
  </si>
  <si>
    <t>сб. 2011 №312</t>
  </si>
  <si>
    <t>МБОУ "Коляновская СШ"</t>
  </si>
  <si>
    <t>Генеральный директор ООО "Школьное питание"</t>
  </si>
  <si>
    <t>Чижиков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</si>
</sst>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0" borderId="23" xfId="0" applyNumberFormat="1" applyFont="1" applyBorder="1" applyAlignment="1" applyProtection="1">
      <alignment vertical="center"/>
      <protection locked="0"/>
    </xf>
    <xf numFmtId="1" fontId="12" fillId="0" borderId="23" xfId="0" applyNumberFormat="1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117</v>
      </c>
      <c r="D1" s="57"/>
      <c r="E1" s="57"/>
      <c r="F1" s="12" t="s">
        <v>16</v>
      </c>
      <c r="G1" s="2" t="s">
        <v>17</v>
      </c>
      <c r="H1" s="58" t="s">
        <v>118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119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7.46</v>
      </c>
      <c r="H6" s="40">
        <v>8.4600000000000009</v>
      </c>
      <c r="I6" s="40">
        <v>45.34</v>
      </c>
      <c r="J6" s="40">
        <v>295.38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 t="s">
        <v>62</v>
      </c>
      <c r="F7" s="43">
        <v>15</v>
      </c>
      <c r="G7" s="43">
        <v>2.7</v>
      </c>
      <c r="H7" s="43">
        <v>3.89</v>
      </c>
      <c r="I7" s="43">
        <v>0.48</v>
      </c>
      <c r="J7" s="43">
        <v>48.6</v>
      </c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14.83</v>
      </c>
      <c r="J8" s="43">
        <v>60.75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2.62</v>
      </c>
      <c r="H9" s="43">
        <v>0.92</v>
      </c>
      <c r="I9" s="43">
        <v>19.600000000000001</v>
      </c>
      <c r="J9" s="43">
        <v>97.96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39</v>
      </c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52"/>
      <c r="G12" s="51"/>
      <c r="H12" s="43"/>
      <c r="I12" s="43"/>
      <c r="J12" s="43"/>
      <c r="K12" s="44"/>
      <c r="L12" s="43">
        <v>71.540000000000006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12.780000000000001</v>
      </c>
      <c r="H13" s="19">
        <f t="shared" si="0"/>
        <v>13.270000000000001</v>
      </c>
      <c r="I13" s="19">
        <f t="shared" si="0"/>
        <v>80.25</v>
      </c>
      <c r="J13" s="19">
        <f t="shared" si="0"/>
        <v>502.69</v>
      </c>
      <c r="K13" s="25"/>
      <c r="L13" s="19">
        <f t="shared" ref="L13" si="1">SUM(L6:L12)</f>
        <v>71.540000000000006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51</v>
      </c>
      <c r="G14" s="43">
        <v>0</v>
      </c>
      <c r="H14" s="43">
        <v>4.2</v>
      </c>
      <c r="I14" s="43">
        <v>4.2</v>
      </c>
      <c r="J14" s="43">
        <v>54</v>
      </c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46</v>
      </c>
      <c r="F15" s="43" t="s">
        <v>52</v>
      </c>
      <c r="G15" s="43">
        <v>8.3000000000000007</v>
      </c>
      <c r="H15" s="43">
        <v>10.4</v>
      </c>
      <c r="I15" s="43">
        <v>28.27</v>
      </c>
      <c r="J15" s="43">
        <v>247.43</v>
      </c>
      <c r="K15" s="44" t="s">
        <v>97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48</v>
      </c>
      <c r="F16" s="43">
        <v>50</v>
      </c>
      <c r="G16" s="43">
        <v>7.07</v>
      </c>
      <c r="H16" s="43">
        <v>7.16</v>
      </c>
      <c r="I16" s="43">
        <v>10.7</v>
      </c>
      <c r="J16" s="43">
        <v>132.26</v>
      </c>
      <c r="K16" s="44" t="s">
        <v>98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2.52</v>
      </c>
      <c r="H17" s="43">
        <v>7.57</v>
      </c>
      <c r="I17" s="43">
        <v>21.36</v>
      </c>
      <c r="J17" s="43">
        <v>169.03</v>
      </c>
      <c r="K17" s="44" t="s">
        <v>99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0.45</v>
      </c>
      <c r="H18" s="43">
        <v>0</v>
      </c>
      <c r="I18" s="43">
        <v>26.9</v>
      </c>
      <c r="J18" s="43">
        <v>111.76</v>
      </c>
      <c r="K18" s="44" t="s">
        <v>100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2.62</v>
      </c>
      <c r="H19" s="43">
        <v>0.93</v>
      </c>
      <c r="I19" s="43">
        <v>19.600000000000001</v>
      </c>
      <c r="J19" s="43">
        <v>97.96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1.87</v>
      </c>
      <c r="H20" s="43">
        <v>0.33</v>
      </c>
      <c r="I20" s="43">
        <v>18.04</v>
      </c>
      <c r="J20" s="43">
        <v>88.4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100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 t="shared" ref="G23:J23" si="2">SUM(G14:G22)</f>
        <v>22.830000000000002</v>
      </c>
      <c r="H23" s="19">
        <f t="shared" si="2"/>
        <v>30.59</v>
      </c>
      <c r="I23" s="19">
        <f t="shared" si="2"/>
        <v>129.07</v>
      </c>
      <c r="J23" s="19">
        <f t="shared" si="2"/>
        <v>900.84</v>
      </c>
      <c r="K23" s="25"/>
      <c r="L23" s="19">
        <f t="shared" ref="L23" si="3">SUM(L14:L22)</f>
        <v>100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940</v>
      </c>
      <c r="G24" s="32">
        <f t="shared" ref="G24:J24" si="4">G13+G23</f>
        <v>35.61</v>
      </c>
      <c r="H24" s="32">
        <f t="shared" si="4"/>
        <v>43.86</v>
      </c>
      <c r="I24" s="32">
        <f t="shared" si="4"/>
        <v>209.32</v>
      </c>
      <c r="J24" s="32">
        <f t="shared" si="4"/>
        <v>1403.53</v>
      </c>
      <c r="K24" s="32"/>
      <c r="L24" s="32">
        <f t="shared" ref="L24" si="5">L13+L23</f>
        <v>171.54000000000002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140</v>
      </c>
      <c r="G25" s="40">
        <v>9.6300000000000008</v>
      </c>
      <c r="H25" s="40">
        <v>12.8</v>
      </c>
      <c r="I25" s="40">
        <v>3.91</v>
      </c>
      <c r="J25" s="40">
        <v>173.02</v>
      </c>
      <c r="K25" s="44" t="s">
        <v>88</v>
      </c>
      <c r="L25" s="40"/>
    </row>
    <row r="26" spans="1:12" ht="15" x14ac:dyDescent="0.25">
      <c r="A26" s="14"/>
      <c r="B26" s="15"/>
      <c r="C26" s="11"/>
      <c r="D26" s="6"/>
      <c r="E26" s="42" t="s">
        <v>54</v>
      </c>
      <c r="F26" s="43">
        <v>10</v>
      </c>
      <c r="G26" s="43">
        <v>0.22</v>
      </c>
      <c r="H26" s="43">
        <v>0</v>
      </c>
      <c r="I26" s="43">
        <v>0.68</v>
      </c>
      <c r="J26" s="43">
        <v>3.72</v>
      </c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2.31</v>
      </c>
      <c r="H27" s="43">
        <v>0.26</v>
      </c>
      <c r="I27" s="43">
        <v>27.12</v>
      </c>
      <c r="J27" s="43">
        <v>141.22</v>
      </c>
      <c r="K27" s="44" t="s">
        <v>89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2.62</v>
      </c>
      <c r="H28" s="43">
        <v>0.92</v>
      </c>
      <c r="I28" s="43">
        <v>19.600000000000001</v>
      </c>
      <c r="J28" s="43">
        <v>97.96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39</v>
      </c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71.540000000000006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14.780000000000001</v>
      </c>
      <c r="H32" s="19">
        <f t="shared" ref="H32" si="7">SUM(H25:H31)</f>
        <v>13.98</v>
      </c>
      <c r="I32" s="19">
        <f t="shared" ref="I32" si="8">SUM(I25:I31)</f>
        <v>51.31</v>
      </c>
      <c r="J32" s="19">
        <f t="shared" ref="J32:L32" si="9">SUM(J25:J31)</f>
        <v>415.92</v>
      </c>
      <c r="K32" s="25"/>
      <c r="L32" s="19">
        <f t="shared" si="9"/>
        <v>71.540000000000006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0.08</v>
      </c>
      <c r="H33" s="43">
        <v>0.28000000000000003</v>
      </c>
      <c r="I33" s="43">
        <v>0.4</v>
      </c>
      <c r="J33" s="43">
        <v>4.63</v>
      </c>
      <c r="K33" s="44" t="s">
        <v>101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68</v>
      </c>
      <c r="F34" s="43">
        <v>250</v>
      </c>
      <c r="G34" s="43">
        <v>4.49</v>
      </c>
      <c r="H34" s="43">
        <v>5.0199999999999996</v>
      </c>
      <c r="I34" s="43">
        <v>15.93</v>
      </c>
      <c r="J34" s="43">
        <v>131.03</v>
      </c>
      <c r="K34" s="44" t="s">
        <v>102</v>
      </c>
      <c r="L34" s="43"/>
    </row>
    <row r="35" spans="1:12" ht="51" x14ac:dyDescent="0.25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7.52</v>
      </c>
      <c r="H35" s="43">
        <v>8.93</v>
      </c>
      <c r="I35" s="43">
        <v>13.51</v>
      </c>
      <c r="J35" s="43">
        <v>169.44</v>
      </c>
      <c r="K35" s="44" t="s">
        <v>103</v>
      </c>
      <c r="L35" s="43"/>
    </row>
    <row r="36" spans="1:12" ht="25.5" x14ac:dyDescent="0.25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3.46</v>
      </c>
      <c r="H36" s="43">
        <v>4.29</v>
      </c>
      <c r="I36" s="43">
        <v>38.9</v>
      </c>
      <c r="J36" s="43">
        <v>213.58</v>
      </c>
      <c r="K36" s="44" t="s">
        <v>104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</v>
      </c>
      <c r="H37" s="43">
        <v>0</v>
      </c>
      <c r="I37" s="43">
        <v>23.5</v>
      </c>
      <c r="J37" s="43">
        <v>95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2.62</v>
      </c>
      <c r="H38" s="43">
        <v>0.93</v>
      </c>
      <c r="I38" s="43">
        <v>19.600000000000001</v>
      </c>
      <c r="J38" s="43">
        <v>97.96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1.87</v>
      </c>
      <c r="H39" s="43">
        <v>0.33</v>
      </c>
      <c r="I39" s="43">
        <v>18.04</v>
      </c>
      <c r="J39" s="43">
        <v>88.4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100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20.040000000000003</v>
      </c>
      <c r="H42" s="19">
        <f t="shared" ref="H42" si="11">SUM(H33:H41)</f>
        <v>19.779999999999998</v>
      </c>
      <c r="I42" s="19">
        <f t="shared" ref="I42" si="12">SUM(I33:I41)</f>
        <v>129.88</v>
      </c>
      <c r="J42" s="19">
        <f t="shared" ref="J42:L42" si="13">SUM(J33:J41)</f>
        <v>800.04000000000008</v>
      </c>
      <c r="K42" s="25"/>
      <c r="L42" s="19">
        <f t="shared" si="13"/>
        <v>100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1230</v>
      </c>
      <c r="G43" s="32">
        <f t="shared" ref="G43" si="14">G32+G42</f>
        <v>34.820000000000007</v>
      </c>
      <c r="H43" s="32">
        <f t="shared" ref="H43" si="15">H32+H42</f>
        <v>33.76</v>
      </c>
      <c r="I43" s="32">
        <f t="shared" ref="I43" si="16">I32+I42</f>
        <v>181.19</v>
      </c>
      <c r="J43" s="32">
        <f t="shared" ref="J43:L43" si="17">J32+J42</f>
        <v>1215.96</v>
      </c>
      <c r="K43" s="32"/>
      <c r="L43" s="32">
        <f t="shared" si="17"/>
        <v>171.54000000000002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205</v>
      </c>
      <c r="G44" s="40">
        <v>5.96</v>
      </c>
      <c r="H44" s="40">
        <v>7.73</v>
      </c>
      <c r="I44" s="40">
        <v>45.84</v>
      </c>
      <c r="J44" s="40">
        <v>284.52</v>
      </c>
      <c r="K44" s="41" t="s">
        <v>90</v>
      </c>
      <c r="L44" s="40"/>
    </row>
    <row r="45" spans="1:12" ht="25.5" x14ac:dyDescent="0.25">
      <c r="A45" s="23"/>
      <c r="B45" s="15"/>
      <c r="C45" s="11"/>
      <c r="D45" s="6"/>
      <c r="E45" s="42" t="s">
        <v>57</v>
      </c>
      <c r="F45" s="43">
        <v>65</v>
      </c>
      <c r="G45" s="43">
        <v>6.65</v>
      </c>
      <c r="H45" s="43">
        <v>8.7799999999999994</v>
      </c>
      <c r="I45" s="43">
        <v>19.600000000000001</v>
      </c>
      <c r="J45" s="43">
        <v>187.61</v>
      </c>
      <c r="K45" s="44" t="s">
        <v>91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14.83</v>
      </c>
      <c r="J46" s="43">
        <v>60.75</v>
      </c>
      <c r="K46" s="44" t="s">
        <v>44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39</v>
      </c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71.540000000000006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12.61</v>
      </c>
      <c r="H51" s="19">
        <f t="shared" ref="H51" si="19">SUM(H44:H50)</f>
        <v>16.509999999999998</v>
      </c>
      <c r="I51" s="19">
        <f t="shared" ref="I51" si="20">SUM(I44:I50)</f>
        <v>80.27</v>
      </c>
      <c r="J51" s="19">
        <f t="shared" ref="J51:L51" si="21">SUM(J44:J50)</f>
        <v>532.88</v>
      </c>
      <c r="K51" s="25"/>
      <c r="L51" s="19">
        <f t="shared" si="21"/>
        <v>71.540000000000006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0.67</v>
      </c>
      <c r="H52" s="43">
        <v>4.74</v>
      </c>
      <c r="I52" s="43">
        <v>4.95</v>
      </c>
      <c r="J52" s="43">
        <v>67.12</v>
      </c>
      <c r="K52" s="44" t="s">
        <v>105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4.26</v>
      </c>
      <c r="H53" s="43">
        <v>9.82</v>
      </c>
      <c r="I53" s="43">
        <v>19.34</v>
      </c>
      <c r="J53" s="43">
        <v>188.95</v>
      </c>
      <c r="K53" s="44" t="s">
        <v>106</v>
      </c>
      <c r="L53" s="43"/>
    </row>
    <row r="54" spans="1:12" ht="51.75" thickBot="1" x14ac:dyDescent="0.3">
      <c r="A54" s="23"/>
      <c r="B54" s="15"/>
      <c r="C54" s="11"/>
      <c r="D54" s="7" t="s">
        <v>28</v>
      </c>
      <c r="E54" s="42" t="s">
        <v>66</v>
      </c>
      <c r="F54" s="43">
        <v>100</v>
      </c>
      <c r="G54" s="43">
        <f>7.07+0.44</f>
        <v>7.5100000000000007</v>
      </c>
      <c r="H54" s="43">
        <f>7.16+1.89</f>
        <v>9.0500000000000007</v>
      </c>
      <c r="I54" s="43">
        <f>10.7+4.77</f>
        <v>15.469999999999999</v>
      </c>
      <c r="J54" s="43">
        <f>132.26+39.98</f>
        <v>172.23999999999998</v>
      </c>
      <c r="K54" s="44" t="s">
        <v>95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74</v>
      </c>
      <c r="F55" s="40">
        <v>150</v>
      </c>
      <c r="G55" s="40">
        <v>5.61</v>
      </c>
      <c r="H55" s="40">
        <v>7.14</v>
      </c>
      <c r="I55" s="40">
        <v>42.71</v>
      </c>
      <c r="J55" s="40">
        <v>264.64</v>
      </c>
      <c r="K55" s="44" t="s">
        <v>96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0.45</v>
      </c>
      <c r="H56" s="43">
        <v>0</v>
      </c>
      <c r="I56" s="43">
        <v>26.9</v>
      </c>
      <c r="J56" s="43">
        <v>111.76</v>
      </c>
      <c r="K56" s="44" t="s">
        <v>100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2.62</v>
      </c>
      <c r="H57" s="43">
        <v>0.93</v>
      </c>
      <c r="I57" s="43">
        <v>19.600000000000001</v>
      </c>
      <c r="J57" s="43">
        <v>97.96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1.87</v>
      </c>
      <c r="H58" s="43">
        <v>0.33</v>
      </c>
      <c r="I58" s="43">
        <v>18.04</v>
      </c>
      <c r="J58" s="43">
        <v>88.4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100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22.990000000000002</v>
      </c>
      <c r="H61" s="19">
        <f t="shared" ref="H61" si="23">SUM(H52:H60)</f>
        <v>32.01</v>
      </c>
      <c r="I61" s="19">
        <f t="shared" ref="I61" si="24">SUM(I52:I60)</f>
        <v>147.01</v>
      </c>
      <c r="J61" s="19">
        <f t="shared" ref="J61:L61" si="25">SUM(J52:J60)</f>
        <v>991.06999999999994</v>
      </c>
      <c r="K61" s="25"/>
      <c r="L61" s="19">
        <f t="shared" si="25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1310</v>
      </c>
      <c r="G62" s="32">
        <f t="shared" ref="G62" si="26">G51+G61</f>
        <v>35.6</v>
      </c>
      <c r="H62" s="32">
        <f t="shared" ref="H62" si="27">H51+H61</f>
        <v>48.519999999999996</v>
      </c>
      <c r="I62" s="32">
        <f t="shared" ref="I62" si="28">I51+I61</f>
        <v>227.27999999999997</v>
      </c>
      <c r="J62" s="32">
        <f t="shared" ref="J62:L62" si="29">J51+J61</f>
        <v>1523.9499999999998</v>
      </c>
      <c r="K62" s="32"/>
      <c r="L62" s="32">
        <f t="shared" si="29"/>
        <v>171.54000000000002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205</v>
      </c>
      <c r="G63" s="40">
        <v>6.65</v>
      </c>
      <c r="H63" s="40">
        <v>8.1</v>
      </c>
      <c r="I63" s="40">
        <v>46.66</v>
      </c>
      <c r="J63" s="40">
        <v>294.18</v>
      </c>
      <c r="K63" s="41" t="s">
        <v>43</v>
      </c>
      <c r="L63" s="40"/>
    </row>
    <row r="64" spans="1:12" ht="25.5" x14ac:dyDescent="0.25">
      <c r="A64" s="23"/>
      <c r="B64" s="15"/>
      <c r="C64" s="11"/>
      <c r="D64" s="6"/>
      <c r="E64" s="42" t="s">
        <v>59</v>
      </c>
      <c r="F64" s="43">
        <v>40</v>
      </c>
      <c r="G64" s="43">
        <v>4.22</v>
      </c>
      <c r="H64" s="43">
        <v>4.01</v>
      </c>
      <c r="I64" s="43">
        <v>0.17</v>
      </c>
      <c r="J64" s="43">
        <v>55.32</v>
      </c>
      <c r="K64" s="44" t="s">
        <v>92</v>
      </c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2.31</v>
      </c>
      <c r="H65" s="43">
        <v>0.26</v>
      </c>
      <c r="I65" s="43">
        <v>27.12</v>
      </c>
      <c r="J65" s="43">
        <v>141.22</v>
      </c>
      <c r="K65" s="44" t="s">
        <v>89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2.62</v>
      </c>
      <c r="H66" s="43">
        <v>0.92</v>
      </c>
      <c r="I66" s="43">
        <v>19.600000000000001</v>
      </c>
      <c r="J66" s="43">
        <v>97.96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39</v>
      </c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71.540000000000006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15.8</v>
      </c>
      <c r="H70" s="19">
        <f t="shared" ref="H70" si="31">SUM(H63:H69)</f>
        <v>13.29</v>
      </c>
      <c r="I70" s="19">
        <f t="shared" ref="I70" si="32">SUM(I63:I69)</f>
        <v>93.550000000000011</v>
      </c>
      <c r="J70" s="19">
        <f t="shared" ref="J70:L70" si="33">SUM(J63:J69)</f>
        <v>588.68000000000006</v>
      </c>
      <c r="K70" s="25"/>
      <c r="L70" s="19">
        <f t="shared" si="33"/>
        <v>71.540000000000006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0.08</v>
      </c>
      <c r="H71" s="43">
        <v>0.28000000000000003</v>
      </c>
      <c r="I71" s="43">
        <v>0.4</v>
      </c>
      <c r="J71" s="43">
        <v>4.63</v>
      </c>
      <c r="K71" s="44" t="s">
        <v>101</v>
      </c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3.42</v>
      </c>
      <c r="H72" s="43">
        <v>3.06</v>
      </c>
      <c r="I72" s="43">
        <v>21.61</v>
      </c>
      <c r="J72" s="43">
        <v>130.66999999999999</v>
      </c>
      <c r="K72" s="44" t="s">
        <v>107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77</v>
      </c>
      <c r="F73" s="43">
        <v>170</v>
      </c>
      <c r="G73" s="43">
        <v>9.5</v>
      </c>
      <c r="H73" s="43">
        <v>9.16</v>
      </c>
      <c r="I73" s="43">
        <v>34.5</v>
      </c>
      <c r="J73" s="43">
        <v>259.60000000000002</v>
      </c>
      <c r="K73" s="44" t="s">
        <v>108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0.45</v>
      </c>
      <c r="H75" s="43">
        <v>0</v>
      </c>
      <c r="I75" s="43">
        <v>26.9</v>
      </c>
      <c r="J75" s="43">
        <v>111.76</v>
      </c>
      <c r="K75" s="44" t="s">
        <v>100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2.62</v>
      </c>
      <c r="H76" s="43">
        <v>0.93</v>
      </c>
      <c r="I76" s="43">
        <v>19.600000000000001</v>
      </c>
      <c r="J76" s="43">
        <v>97.96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1.87</v>
      </c>
      <c r="H77" s="43">
        <v>0.33</v>
      </c>
      <c r="I77" s="43">
        <v>18.04</v>
      </c>
      <c r="J77" s="43">
        <v>88.4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100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17.940000000000001</v>
      </c>
      <c r="H80" s="19">
        <f t="shared" ref="H80" si="35">SUM(H71:H79)</f>
        <v>13.76</v>
      </c>
      <c r="I80" s="19">
        <f t="shared" ref="I80" si="36">SUM(I71:I79)</f>
        <v>121.04999999999998</v>
      </c>
      <c r="J80" s="19">
        <f t="shared" ref="J80:L80" si="37">SUM(J71:J79)</f>
        <v>693.02</v>
      </c>
      <c r="K80" s="25"/>
      <c r="L80" s="19">
        <f t="shared" si="37"/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1245</v>
      </c>
      <c r="G81" s="32">
        <f t="shared" ref="G81" si="38">G70+G80</f>
        <v>33.74</v>
      </c>
      <c r="H81" s="32">
        <f t="shared" ref="H81" si="39">H70+H80</f>
        <v>27.049999999999997</v>
      </c>
      <c r="I81" s="32">
        <f t="shared" ref="I81" si="40">I70+I80</f>
        <v>214.6</v>
      </c>
      <c r="J81" s="32">
        <f t="shared" ref="J81:L81" si="41">J70+J80</f>
        <v>1281.7</v>
      </c>
      <c r="K81" s="32"/>
      <c r="L81" s="32">
        <f t="shared" si="41"/>
        <v>171.54000000000002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180</v>
      </c>
      <c r="G82" s="40">
        <v>8.31</v>
      </c>
      <c r="H82" s="40">
        <v>11.03</v>
      </c>
      <c r="I82" s="40">
        <v>43.19</v>
      </c>
      <c r="J82" s="40">
        <v>313.24</v>
      </c>
      <c r="K82" s="41" t="s">
        <v>93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14.83</v>
      </c>
      <c r="J84" s="43">
        <v>60.75</v>
      </c>
      <c r="K84" s="44" t="s">
        <v>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2.62</v>
      </c>
      <c r="H85" s="43">
        <v>0.92</v>
      </c>
      <c r="I85" s="43">
        <v>19.600000000000001</v>
      </c>
      <c r="J85" s="43">
        <v>97.96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39</v>
      </c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71.540000000000006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2">SUM(G82:G88)</f>
        <v>10.93</v>
      </c>
      <c r="H89" s="19">
        <f t="shared" ref="H89" si="43">SUM(H82:H88)</f>
        <v>11.95</v>
      </c>
      <c r="I89" s="19">
        <f t="shared" ref="I89" si="44">SUM(I82:I88)</f>
        <v>77.62</v>
      </c>
      <c r="J89" s="19">
        <f t="shared" ref="J89:L89" si="45">SUM(J82:J88)</f>
        <v>471.95</v>
      </c>
      <c r="K89" s="25"/>
      <c r="L89" s="19">
        <f t="shared" si="45"/>
        <v>71.540000000000006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0.91</v>
      </c>
      <c r="H90" s="43">
        <v>5.68</v>
      </c>
      <c r="I90" s="43">
        <v>6.43</v>
      </c>
      <c r="J90" s="43">
        <v>82.9</v>
      </c>
      <c r="K90" s="44" t="s">
        <v>109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4.22</v>
      </c>
      <c r="H91" s="43">
        <v>9.76</v>
      </c>
      <c r="I91" s="43">
        <v>11.2</v>
      </c>
      <c r="J91" s="43">
        <v>154.29</v>
      </c>
      <c r="K91" s="44" t="s">
        <v>110</v>
      </c>
      <c r="L91" s="43"/>
    </row>
    <row r="92" spans="1:12" ht="51" x14ac:dyDescent="0.25">
      <c r="A92" s="23"/>
      <c r="B92" s="15"/>
      <c r="C92" s="11"/>
      <c r="D92" s="7" t="s">
        <v>28</v>
      </c>
      <c r="E92" s="42" t="s">
        <v>81</v>
      </c>
      <c r="F92" s="43">
        <v>80</v>
      </c>
      <c r="G92" s="43">
        <v>9.99</v>
      </c>
      <c r="H92" s="43">
        <v>4.53</v>
      </c>
      <c r="I92" s="43">
        <v>8.81</v>
      </c>
      <c r="J92" s="43">
        <v>120.6</v>
      </c>
      <c r="K92" s="44" t="s">
        <v>111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6.12</v>
      </c>
      <c r="H93" s="43">
        <v>1.61</v>
      </c>
      <c r="I93" s="43">
        <v>44.31</v>
      </c>
      <c r="J93" s="43">
        <v>221.73</v>
      </c>
      <c r="K93" s="44" t="s">
        <v>112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</v>
      </c>
      <c r="I94" s="43">
        <v>19.399999999999999</v>
      </c>
      <c r="J94" s="43">
        <v>78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2.62</v>
      </c>
      <c r="H95" s="43">
        <v>0.93</v>
      </c>
      <c r="I95" s="43">
        <v>19.600000000000001</v>
      </c>
      <c r="J95" s="43">
        <v>97.96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1.87</v>
      </c>
      <c r="H96" s="43">
        <v>0.33</v>
      </c>
      <c r="I96" s="43">
        <v>18.04</v>
      </c>
      <c r="J96" s="43">
        <v>88.4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100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25.730000000000004</v>
      </c>
      <c r="H99" s="19">
        <f t="shared" ref="H99" si="47">SUM(H90:H98)</f>
        <v>22.839999999999996</v>
      </c>
      <c r="I99" s="19">
        <f t="shared" ref="I99" si="48">SUM(I90:I98)</f>
        <v>127.78999999999999</v>
      </c>
      <c r="J99" s="19">
        <f t="shared" ref="J99:L99" si="49">SUM(J90:J98)</f>
        <v>843.88</v>
      </c>
      <c r="K99" s="25"/>
      <c r="L99" s="19">
        <f t="shared" si="49"/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1240</v>
      </c>
      <c r="G100" s="32">
        <f t="shared" ref="G100" si="50">G89+G99</f>
        <v>36.660000000000004</v>
      </c>
      <c r="H100" s="32">
        <f t="shared" ref="H100" si="51">H89+H99</f>
        <v>34.789999999999992</v>
      </c>
      <c r="I100" s="32">
        <f t="shared" ref="I100" si="52">I89+I99</f>
        <v>205.41</v>
      </c>
      <c r="J100" s="32">
        <f t="shared" ref="J100:L100" si="53">J89+J99</f>
        <v>1315.83</v>
      </c>
      <c r="K100" s="32"/>
      <c r="L100" s="32">
        <f t="shared" si="53"/>
        <v>171.54000000000002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205</v>
      </c>
      <c r="G101" s="40">
        <v>7.32</v>
      </c>
      <c r="H101" s="40">
        <v>8.4700000000000006</v>
      </c>
      <c r="I101" s="40">
        <v>46.67</v>
      </c>
      <c r="J101" s="40">
        <v>300.39</v>
      </c>
      <c r="K101" s="41" t="s">
        <v>43</v>
      </c>
      <c r="L101" s="40"/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15</v>
      </c>
      <c r="G102" s="43">
        <v>2.7</v>
      </c>
      <c r="H102" s="43">
        <v>3.89</v>
      </c>
      <c r="I102" s="43">
        <v>0.48</v>
      </c>
      <c r="J102" s="43">
        <v>48.6</v>
      </c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14.83</v>
      </c>
      <c r="J103" s="43">
        <v>60.75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2.62</v>
      </c>
      <c r="H104" s="43">
        <v>0.92</v>
      </c>
      <c r="I104" s="43">
        <v>19.600000000000001</v>
      </c>
      <c r="J104" s="43">
        <v>97.96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39</v>
      </c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71.540000000000006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12.64</v>
      </c>
      <c r="H108" s="19">
        <f t="shared" si="54"/>
        <v>13.280000000000001</v>
      </c>
      <c r="I108" s="19">
        <f t="shared" si="54"/>
        <v>81.58</v>
      </c>
      <c r="J108" s="19">
        <f t="shared" si="54"/>
        <v>507.7</v>
      </c>
      <c r="K108" s="25"/>
      <c r="L108" s="19">
        <f t="shared" ref="L108" si="55">SUM(L101:L107)</f>
        <v>71.540000000000006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 t="s">
        <v>51</v>
      </c>
      <c r="G109" s="43">
        <v>0</v>
      </c>
      <c r="H109" s="43">
        <v>4.2</v>
      </c>
      <c r="I109" s="43">
        <v>4.2</v>
      </c>
      <c r="J109" s="43">
        <v>54</v>
      </c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4.43</v>
      </c>
      <c r="H110" s="43">
        <v>9.76</v>
      </c>
      <c r="I110" s="43">
        <v>14.61</v>
      </c>
      <c r="J110" s="43">
        <v>168.77</v>
      </c>
      <c r="K110" s="44" t="s">
        <v>113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84</v>
      </c>
      <c r="F111" s="43">
        <v>100</v>
      </c>
      <c r="G111" s="43">
        <v>6.33</v>
      </c>
      <c r="H111" s="43">
        <v>14.48</v>
      </c>
      <c r="I111" s="43">
        <v>12.97</v>
      </c>
      <c r="J111" s="43">
        <v>214.62</v>
      </c>
      <c r="K111" s="44" t="s">
        <v>114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3.46</v>
      </c>
      <c r="H112" s="43">
        <v>4.29</v>
      </c>
      <c r="I112" s="43">
        <v>38.9</v>
      </c>
      <c r="J112" s="43">
        <v>213.58</v>
      </c>
      <c r="K112" s="44" t="s">
        <v>104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0.45</v>
      </c>
      <c r="H113" s="43">
        <v>0</v>
      </c>
      <c r="I113" s="43">
        <v>26.9</v>
      </c>
      <c r="J113" s="43">
        <v>111.76</v>
      </c>
      <c r="K113" s="44" t="s">
        <v>100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2.62</v>
      </c>
      <c r="H114" s="43">
        <v>0.93</v>
      </c>
      <c r="I114" s="43">
        <v>19.600000000000001</v>
      </c>
      <c r="J114" s="43">
        <v>97.96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1.87</v>
      </c>
      <c r="H115" s="43">
        <v>0.33</v>
      </c>
      <c r="I115" s="43">
        <v>18.04</v>
      </c>
      <c r="J115" s="43">
        <v>88.4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19.16</v>
      </c>
      <c r="H118" s="19">
        <f t="shared" si="56"/>
        <v>33.99</v>
      </c>
      <c r="I118" s="19">
        <f t="shared" si="56"/>
        <v>135.22</v>
      </c>
      <c r="J118" s="19">
        <f t="shared" si="56"/>
        <v>949.09</v>
      </c>
      <c r="K118" s="25"/>
      <c r="L118" s="19">
        <f t="shared" ref="L118" si="57">SUM(L109:L117)</f>
        <v>100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1240</v>
      </c>
      <c r="G119" s="32">
        <f t="shared" ref="G119" si="58">G108+G118</f>
        <v>31.8</v>
      </c>
      <c r="H119" s="32">
        <f t="shared" ref="H119" si="59">H108+H118</f>
        <v>47.27</v>
      </c>
      <c r="I119" s="32">
        <f t="shared" ref="I119" si="60">I108+I118</f>
        <v>216.8</v>
      </c>
      <c r="J119" s="32">
        <f t="shared" ref="J119:L119" si="61">J108+J118</f>
        <v>1456.79</v>
      </c>
      <c r="K119" s="32"/>
      <c r="L119" s="32">
        <f t="shared" si="61"/>
        <v>171.54000000000002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205</v>
      </c>
      <c r="G120" s="40">
        <v>7.46</v>
      </c>
      <c r="H120" s="40">
        <v>8.4600000000000009</v>
      </c>
      <c r="I120" s="40">
        <v>45.34</v>
      </c>
      <c r="J120" s="40">
        <v>295.38</v>
      </c>
      <c r="K120" s="41" t="s">
        <v>43</v>
      </c>
      <c r="L120" s="40"/>
    </row>
    <row r="121" spans="1:12" ht="25.5" x14ac:dyDescent="0.25">
      <c r="A121" s="14"/>
      <c r="B121" s="15"/>
      <c r="C121" s="11"/>
      <c r="D121" s="6"/>
      <c r="E121" s="42" t="s">
        <v>59</v>
      </c>
      <c r="F121" s="43">
        <v>40</v>
      </c>
      <c r="G121" s="43">
        <v>4.22</v>
      </c>
      <c r="H121" s="43">
        <v>4.01</v>
      </c>
      <c r="I121" s="43">
        <v>0.17</v>
      </c>
      <c r="J121" s="43">
        <v>55.32</v>
      </c>
      <c r="K121" s="44" t="s">
        <v>92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2.31</v>
      </c>
      <c r="H122" s="43">
        <v>0.26</v>
      </c>
      <c r="I122" s="43">
        <v>27.12</v>
      </c>
      <c r="J122" s="43">
        <v>141.22</v>
      </c>
      <c r="K122" s="44" t="s">
        <v>89</v>
      </c>
      <c r="L122" s="44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2.62</v>
      </c>
      <c r="H123" s="43">
        <v>0.92</v>
      </c>
      <c r="I123" s="43">
        <v>19.600000000000001</v>
      </c>
      <c r="J123" s="43">
        <v>97.96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39</v>
      </c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71.540000000000006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485</v>
      </c>
      <c r="G127" s="19">
        <f t="shared" ref="G127:J127" si="62">SUM(G120:G126)</f>
        <v>16.61</v>
      </c>
      <c r="H127" s="19">
        <f t="shared" si="62"/>
        <v>13.65</v>
      </c>
      <c r="I127" s="19">
        <f t="shared" si="62"/>
        <v>92.230000000000018</v>
      </c>
      <c r="J127" s="19">
        <f t="shared" si="62"/>
        <v>589.88</v>
      </c>
      <c r="K127" s="25"/>
      <c r="L127" s="19">
        <f t="shared" ref="L127" si="63">SUM(L120:L126)</f>
        <v>71.540000000000006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60</v>
      </c>
      <c r="G128" s="43">
        <v>0.67</v>
      </c>
      <c r="H128" s="43">
        <v>4.74</v>
      </c>
      <c r="I128" s="43">
        <v>4.95</v>
      </c>
      <c r="J128" s="43">
        <v>67.12</v>
      </c>
      <c r="K128" s="44" t="s">
        <v>105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85</v>
      </c>
      <c r="F129" s="43">
        <v>250</v>
      </c>
      <c r="G129" s="43">
        <v>4.21</v>
      </c>
      <c r="H129" s="43">
        <v>5.09</v>
      </c>
      <c r="I129" s="43">
        <v>18.989999999999998</v>
      </c>
      <c r="J129" s="43">
        <v>142.38999999999999</v>
      </c>
      <c r="K129" s="44" t="s">
        <v>115</v>
      </c>
      <c r="L129" s="43"/>
    </row>
    <row r="130" spans="1:12" ht="51" x14ac:dyDescent="0.25">
      <c r="A130" s="14"/>
      <c r="B130" s="15"/>
      <c r="C130" s="11"/>
      <c r="D130" s="7" t="s">
        <v>28</v>
      </c>
      <c r="E130" s="42" t="s">
        <v>70</v>
      </c>
      <c r="F130" s="43">
        <v>100</v>
      </c>
      <c r="G130" s="43">
        <v>7.52</v>
      </c>
      <c r="H130" s="43">
        <v>8.93</v>
      </c>
      <c r="I130" s="43">
        <v>13.51</v>
      </c>
      <c r="J130" s="43">
        <v>169.44</v>
      </c>
      <c r="K130" s="44" t="s">
        <v>103</v>
      </c>
      <c r="L130" s="43"/>
    </row>
    <row r="131" spans="1:12" ht="25.5" x14ac:dyDescent="0.25">
      <c r="A131" s="14"/>
      <c r="B131" s="15"/>
      <c r="C131" s="11"/>
      <c r="D131" s="7" t="s">
        <v>29</v>
      </c>
      <c r="E131" s="42" t="s">
        <v>86</v>
      </c>
      <c r="F131" s="43">
        <v>155</v>
      </c>
      <c r="G131" s="43">
        <v>3.04</v>
      </c>
      <c r="H131" s="43">
        <v>4.8</v>
      </c>
      <c r="I131" s="43">
        <v>31.43</v>
      </c>
      <c r="J131" s="43">
        <v>186.11</v>
      </c>
      <c r="K131" s="44" t="s">
        <v>116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</v>
      </c>
      <c r="H132" s="43">
        <v>0</v>
      </c>
      <c r="I132" s="43">
        <v>19.399999999999999</v>
      </c>
      <c r="J132" s="43">
        <v>78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2.62</v>
      </c>
      <c r="H133" s="43">
        <v>0.93</v>
      </c>
      <c r="I133" s="43">
        <v>19.600000000000001</v>
      </c>
      <c r="J133" s="43">
        <v>97.96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1.87</v>
      </c>
      <c r="H134" s="43">
        <v>0.33</v>
      </c>
      <c r="I134" s="43">
        <v>18.04</v>
      </c>
      <c r="J134" s="43">
        <v>88.4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100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19.93</v>
      </c>
      <c r="H137" s="19">
        <f t="shared" si="64"/>
        <v>24.819999999999997</v>
      </c>
      <c r="I137" s="19">
        <f t="shared" si="64"/>
        <v>125.91999999999999</v>
      </c>
      <c r="J137" s="19">
        <f t="shared" si="64"/>
        <v>829.42</v>
      </c>
      <c r="K137" s="25"/>
      <c r="L137" s="19">
        <f t="shared" ref="L137" si="65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1330</v>
      </c>
      <c r="G138" s="32">
        <f t="shared" ref="G138" si="66">G127+G137</f>
        <v>36.54</v>
      </c>
      <c r="H138" s="32">
        <f t="shared" ref="H138" si="67">H127+H137</f>
        <v>38.47</v>
      </c>
      <c r="I138" s="32">
        <f t="shared" ref="I138" si="68">I127+I137</f>
        <v>218.15</v>
      </c>
      <c r="J138" s="32">
        <f t="shared" ref="J138:L138" si="69">J127+J137</f>
        <v>1419.3</v>
      </c>
      <c r="K138" s="32"/>
      <c r="L138" s="32">
        <f t="shared" si="69"/>
        <v>171.54000000000002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205</v>
      </c>
      <c r="G139" s="40">
        <v>7.6</v>
      </c>
      <c r="H139" s="40">
        <v>10.26</v>
      </c>
      <c r="I139" s="40">
        <v>44.04</v>
      </c>
      <c r="J139" s="40">
        <v>307.33</v>
      </c>
      <c r="K139" s="41" t="s">
        <v>43</v>
      </c>
      <c r="L139" s="40"/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15</v>
      </c>
      <c r="G140" s="43">
        <v>2.7</v>
      </c>
      <c r="H140" s="43">
        <v>3.89</v>
      </c>
      <c r="I140" s="43">
        <v>0.48</v>
      </c>
      <c r="J140" s="43">
        <v>48.6</v>
      </c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14.83</v>
      </c>
      <c r="J141" s="43">
        <v>60.75</v>
      </c>
      <c r="K141" s="44" t="s">
        <v>44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2.62</v>
      </c>
      <c r="H142" s="43">
        <v>0.92</v>
      </c>
      <c r="I142" s="43">
        <v>19.600000000000001</v>
      </c>
      <c r="J142" s="43">
        <v>97.96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39</v>
      </c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71.540000000000006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12.920000000000002</v>
      </c>
      <c r="H146" s="19">
        <f t="shared" si="70"/>
        <v>15.07</v>
      </c>
      <c r="I146" s="19">
        <f t="shared" si="70"/>
        <v>78.949999999999989</v>
      </c>
      <c r="J146" s="19">
        <f t="shared" si="70"/>
        <v>514.64</v>
      </c>
      <c r="K146" s="25"/>
      <c r="L146" s="19">
        <f t="shared" ref="L146" si="71">SUM(L139:L145)</f>
        <v>71.540000000000006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>
        <v>0.08</v>
      </c>
      <c r="H147" s="43">
        <v>0.28000000000000003</v>
      </c>
      <c r="I147" s="43">
        <v>0.4</v>
      </c>
      <c r="J147" s="43">
        <v>4.63</v>
      </c>
      <c r="K147" s="44" t="s">
        <v>101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4.76</v>
      </c>
      <c r="H148" s="43">
        <v>9.98</v>
      </c>
      <c r="I148" s="43">
        <v>22.41</v>
      </c>
      <c r="J148" s="43">
        <v>205.05</v>
      </c>
      <c r="K148" s="44" t="s">
        <v>106</v>
      </c>
      <c r="L148" s="43"/>
    </row>
    <row r="149" spans="1:12" ht="51.75" thickBot="1" x14ac:dyDescent="0.3">
      <c r="A149" s="23"/>
      <c r="B149" s="15"/>
      <c r="C149" s="11"/>
      <c r="D149" s="7" t="s">
        <v>28</v>
      </c>
      <c r="E149" s="42" t="s">
        <v>66</v>
      </c>
      <c r="F149" s="43">
        <v>100</v>
      </c>
      <c r="G149" s="43">
        <f>7.07+0.44</f>
        <v>7.5100000000000007</v>
      </c>
      <c r="H149" s="43">
        <f>7.16+1.89</f>
        <v>9.0500000000000007</v>
      </c>
      <c r="I149" s="43">
        <f>10.7+4.77</f>
        <v>15.469999999999999</v>
      </c>
      <c r="J149" s="43">
        <f>132.26+39.98</f>
        <v>172.23999999999998</v>
      </c>
      <c r="K149" s="44" t="s">
        <v>95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74</v>
      </c>
      <c r="F150" s="40">
        <v>150</v>
      </c>
      <c r="G150" s="40">
        <v>5.61</v>
      </c>
      <c r="H150" s="40">
        <v>7.14</v>
      </c>
      <c r="I150" s="40">
        <v>42.71</v>
      </c>
      <c r="J150" s="40">
        <v>264.64</v>
      </c>
      <c r="K150" s="44" t="s">
        <v>96</v>
      </c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0.45</v>
      </c>
      <c r="H151" s="43">
        <v>0</v>
      </c>
      <c r="I151" s="43">
        <v>26.9</v>
      </c>
      <c r="J151" s="43">
        <v>111.76</v>
      </c>
      <c r="K151" s="44" t="s">
        <v>100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2.62</v>
      </c>
      <c r="H152" s="43">
        <v>0.93</v>
      </c>
      <c r="I152" s="43">
        <v>19.600000000000001</v>
      </c>
      <c r="J152" s="43">
        <v>97.96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1.87</v>
      </c>
      <c r="H153" s="43">
        <v>0.33</v>
      </c>
      <c r="I153" s="43">
        <v>18.04</v>
      </c>
      <c r="J153" s="43">
        <v>88.4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100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22.900000000000002</v>
      </c>
      <c r="H156" s="19">
        <f t="shared" si="72"/>
        <v>27.71</v>
      </c>
      <c r="I156" s="19">
        <f t="shared" si="72"/>
        <v>145.53</v>
      </c>
      <c r="J156" s="19">
        <f t="shared" si="72"/>
        <v>944.68</v>
      </c>
      <c r="K156" s="25"/>
      <c r="L156" s="19">
        <f t="shared" ref="L156" si="73"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1300</v>
      </c>
      <c r="G157" s="32">
        <f t="shared" ref="G157" si="74">G146+G156</f>
        <v>35.820000000000007</v>
      </c>
      <c r="H157" s="32">
        <f t="shared" ref="H157" si="75">H146+H156</f>
        <v>42.78</v>
      </c>
      <c r="I157" s="32">
        <f t="shared" ref="I157" si="76">I146+I156</f>
        <v>224.48</v>
      </c>
      <c r="J157" s="32">
        <f t="shared" ref="J157:L157" si="77">J146+J156</f>
        <v>1459.32</v>
      </c>
      <c r="K157" s="32"/>
      <c r="L157" s="32">
        <f t="shared" si="77"/>
        <v>171.54000000000002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165</v>
      </c>
      <c r="G158" s="40">
        <v>23.29</v>
      </c>
      <c r="H158" s="40">
        <v>30.56</v>
      </c>
      <c r="I158" s="40">
        <v>35.08</v>
      </c>
      <c r="J158" s="40">
        <v>524.02</v>
      </c>
      <c r="K158" s="41" t="s">
        <v>94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2.31</v>
      </c>
      <c r="H160" s="43">
        <v>0.26</v>
      </c>
      <c r="I160" s="43">
        <v>27.12</v>
      </c>
      <c r="J160" s="43">
        <v>141.22</v>
      </c>
      <c r="K160" s="44" t="s">
        <v>89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2.62</v>
      </c>
      <c r="H161" s="43">
        <v>0.92</v>
      </c>
      <c r="I161" s="43">
        <v>19.600000000000001</v>
      </c>
      <c r="J161" s="43">
        <v>97.96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39</v>
      </c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71.540000000000006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405</v>
      </c>
      <c r="G165" s="19">
        <f t="shared" ref="G165:J165" si="78">SUM(G158:G164)</f>
        <v>28.22</v>
      </c>
      <c r="H165" s="19">
        <f t="shared" si="78"/>
        <v>31.740000000000002</v>
      </c>
      <c r="I165" s="19">
        <f t="shared" si="78"/>
        <v>81.800000000000011</v>
      </c>
      <c r="J165" s="19">
        <f t="shared" si="78"/>
        <v>763.2</v>
      </c>
      <c r="K165" s="25"/>
      <c r="L165" s="19">
        <f t="shared" ref="L165" si="79">SUM(L158:L164)</f>
        <v>71.540000000000006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0.91</v>
      </c>
      <c r="H166" s="43">
        <v>5.68</v>
      </c>
      <c r="I166" s="43">
        <v>6.43</v>
      </c>
      <c r="J166" s="43">
        <v>82.9</v>
      </c>
      <c r="K166" s="44" t="s">
        <v>109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4.22</v>
      </c>
      <c r="H167" s="43">
        <v>9.76</v>
      </c>
      <c r="I167" s="43">
        <v>11.2</v>
      </c>
      <c r="J167" s="43">
        <v>154.29</v>
      </c>
      <c r="K167" s="44" t="s">
        <v>110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77</v>
      </c>
      <c r="F168" s="43">
        <v>170</v>
      </c>
      <c r="G168" s="43">
        <v>9.5</v>
      </c>
      <c r="H168" s="43">
        <v>9.16</v>
      </c>
      <c r="I168" s="43">
        <v>34.5</v>
      </c>
      <c r="J168" s="43">
        <v>259.60000000000002</v>
      </c>
      <c r="K168" s="44" t="s">
        <v>108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</v>
      </c>
      <c r="H170" s="43">
        <v>0</v>
      </c>
      <c r="I170" s="43">
        <v>23.5</v>
      </c>
      <c r="J170" s="43">
        <v>95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2.62</v>
      </c>
      <c r="H171" s="43">
        <v>0.93</v>
      </c>
      <c r="I171" s="43">
        <v>19.600000000000001</v>
      </c>
      <c r="J171" s="43">
        <v>97.96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1.87</v>
      </c>
      <c r="H172" s="43">
        <v>0.33</v>
      </c>
      <c r="I172" s="43">
        <v>18.04</v>
      </c>
      <c r="J172" s="43">
        <v>88.4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100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19.12</v>
      </c>
      <c r="H175" s="19">
        <f t="shared" si="80"/>
        <v>25.86</v>
      </c>
      <c r="I175" s="19">
        <f t="shared" si="80"/>
        <v>113.26999999999998</v>
      </c>
      <c r="J175" s="19">
        <f t="shared" si="80"/>
        <v>778.15</v>
      </c>
      <c r="K175" s="25"/>
      <c r="L175" s="19">
        <f t="shared" ref="L175" si="81">SUM(L166:L174)</f>
        <v>100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1165</v>
      </c>
      <c r="G176" s="32">
        <f t="shared" ref="G176" si="82">G165+G175</f>
        <v>47.34</v>
      </c>
      <c r="H176" s="32">
        <f t="shared" ref="H176" si="83">H165+H175</f>
        <v>57.6</v>
      </c>
      <c r="I176" s="32">
        <f t="shared" ref="I176" si="84">I165+I175</f>
        <v>195.07</v>
      </c>
      <c r="J176" s="32">
        <f t="shared" ref="J176:L176" si="85">J165+J175</f>
        <v>1541.35</v>
      </c>
      <c r="K176" s="32"/>
      <c r="L176" s="32">
        <f t="shared" si="85"/>
        <v>171.54000000000002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150</v>
      </c>
      <c r="G177" s="40">
        <v>5.61</v>
      </c>
      <c r="H177" s="40">
        <v>7.14</v>
      </c>
      <c r="I177" s="40">
        <v>42.71</v>
      </c>
      <c r="J177" s="40">
        <v>264.64</v>
      </c>
      <c r="K177" s="40" t="s">
        <v>96</v>
      </c>
      <c r="L177" s="40"/>
    </row>
    <row r="178" spans="1:12" ht="51" x14ac:dyDescent="0.25">
      <c r="A178" s="23"/>
      <c r="B178" s="15"/>
      <c r="C178" s="11"/>
      <c r="D178" s="6"/>
      <c r="E178" s="42" t="s">
        <v>66</v>
      </c>
      <c r="F178" s="43">
        <v>100</v>
      </c>
      <c r="G178" s="43">
        <f>7.07+0.44</f>
        <v>7.5100000000000007</v>
      </c>
      <c r="H178" s="43">
        <f>7.16+1.89</f>
        <v>9.0500000000000007</v>
      </c>
      <c r="I178" s="43">
        <f>10.7+4.77</f>
        <v>15.469999999999999</v>
      </c>
      <c r="J178" s="43">
        <f>132.26+39.98</f>
        <v>172.23999999999998</v>
      </c>
      <c r="K178" s="43" t="s">
        <v>95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14.83</v>
      </c>
      <c r="J179" s="43">
        <v>60.75</v>
      </c>
      <c r="K179" s="44" t="s">
        <v>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2.62</v>
      </c>
      <c r="H180" s="43">
        <v>0.92</v>
      </c>
      <c r="I180" s="43">
        <v>19.600000000000001</v>
      </c>
      <c r="J180" s="43">
        <v>97.96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39</v>
      </c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71.540000000000006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15.740000000000002</v>
      </c>
      <c r="H184" s="19">
        <f t="shared" si="86"/>
        <v>17.110000000000003</v>
      </c>
      <c r="I184" s="19">
        <f t="shared" si="86"/>
        <v>92.610000000000014</v>
      </c>
      <c r="J184" s="19">
        <f t="shared" si="86"/>
        <v>595.59</v>
      </c>
      <c r="K184" s="25"/>
      <c r="L184" s="19">
        <f t="shared" ref="L184" si="87">SUM(L177:L183)</f>
        <v>71.540000000000006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0.08</v>
      </c>
      <c r="H185" s="43">
        <v>0.28000000000000003</v>
      </c>
      <c r="I185" s="43">
        <v>0.4</v>
      </c>
      <c r="J185" s="43">
        <v>4.63</v>
      </c>
      <c r="K185" s="44" t="s">
        <v>101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76</v>
      </c>
      <c r="F186" s="43">
        <v>250</v>
      </c>
      <c r="G186" s="43">
        <v>3.42</v>
      </c>
      <c r="H186" s="43">
        <v>3.06</v>
      </c>
      <c r="I186" s="43">
        <v>21.61</v>
      </c>
      <c r="J186" s="43">
        <v>130.66999999999999</v>
      </c>
      <c r="K186" s="44" t="s">
        <v>107</v>
      </c>
      <c r="L186" s="43"/>
    </row>
    <row r="187" spans="1:12" ht="51" x14ac:dyDescent="0.25">
      <c r="A187" s="23"/>
      <c r="B187" s="15"/>
      <c r="C187" s="11"/>
      <c r="D187" s="7" t="s">
        <v>28</v>
      </c>
      <c r="E187" s="42" t="s">
        <v>87</v>
      </c>
      <c r="F187" s="43">
        <v>100</v>
      </c>
      <c r="G187" s="43">
        <f>7.07+0.44</f>
        <v>7.5100000000000007</v>
      </c>
      <c r="H187" s="43">
        <f>7.16+1.89</f>
        <v>9.0500000000000007</v>
      </c>
      <c r="I187" s="43">
        <f>10.7+4.77</f>
        <v>15.469999999999999</v>
      </c>
      <c r="J187" s="43">
        <f>132.26+39.98</f>
        <v>172.23999999999998</v>
      </c>
      <c r="K187" s="44" t="s">
        <v>95</v>
      </c>
      <c r="L187" s="43"/>
    </row>
    <row r="188" spans="1:12" ht="25.5" x14ac:dyDescent="0.25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6.12</v>
      </c>
      <c r="H188" s="43">
        <v>1.61</v>
      </c>
      <c r="I188" s="43">
        <v>44.31</v>
      </c>
      <c r="J188" s="43">
        <v>221.73</v>
      </c>
      <c r="K188" s="44" t="s">
        <v>112</v>
      </c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0.45</v>
      </c>
      <c r="H189" s="43">
        <v>0</v>
      </c>
      <c r="I189" s="43">
        <v>26.9</v>
      </c>
      <c r="J189" s="43">
        <v>111.76</v>
      </c>
      <c r="K189" s="44" t="s">
        <v>100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2.62</v>
      </c>
      <c r="H190" s="43">
        <v>0.93</v>
      </c>
      <c r="I190" s="43">
        <v>19.600000000000001</v>
      </c>
      <c r="J190" s="43">
        <v>97.96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1.87</v>
      </c>
      <c r="H191" s="43">
        <v>0.33</v>
      </c>
      <c r="I191" s="43">
        <v>18.04</v>
      </c>
      <c r="J191" s="43">
        <v>88.4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100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22.070000000000004</v>
      </c>
      <c r="H194" s="19">
        <f t="shared" si="88"/>
        <v>15.26</v>
      </c>
      <c r="I194" s="19">
        <f t="shared" si="88"/>
        <v>146.32999999999998</v>
      </c>
      <c r="J194" s="19">
        <f t="shared" si="88"/>
        <v>827.39</v>
      </c>
      <c r="K194" s="25"/>
      <c r="L194" s="19">
        <f t="shared" ref="L194" si="89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1330</v>
      </c>
      <c r="G195" s="32">
        <f t="shared" ref="G195" si="90">G184+G194</f>
        <v>37.81</v>
      </c>
      <c r="H195" s="32">
        <f t="shared" ref="H195" si="91">H184+H194</f>
        <v>32.370000000000005</v>
      </c>
      <c r="I195" s="32">
        <f t="shared" ref="I195" si="92">I184+I194</f>
        <v>238.94</v>
      </c>
      <c r="J195" s="32">
        <f t="shared" ref="J195:L195" si="93">J184+J194</f>
        <v>1422.98</v>
      </c>
      <c r="K195" s="32"/>
      <c r="L195" s="32">
        <f t="shared" si="93"/>
        <v>171.54000000000002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36.574000000000005</v>
      </c>
      <c r="H196" s="34">
        <f t="shared" si="94"/>
        <v>40.647000000000006</v>
      </c>
      <c r="I196" s="34">
        <f t="shared" si="94"/>
        <v>213.12399999999997</v>
      </c>
      <c r="J196" s="34">
        <f t="shared" si="94"/>
        <v>1404.0709999999997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171.54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MediaVS</cp:lastModifiedBy>
  <dcterms:created xsi:type="dcterms:W3CDTF">2022-05-16T14:23:56Z</dcterms:created>
  <dcterms:modified xsi:type="dcterms:W3CDTF">2023-10-16T12:01:15Z</dcterms:modified>
</cp:coreProperties>
</file>